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adetky" sheetId="1" state="visible" r:id="rId3"/>
    <sheet name="Muzi" sheetId="2" state="visible" r:id="rId4"/>
    <sheet name="Zeny" sheetId="3" state="visible" r:id="rId5"/>
    <sheet name="Veteráni" sheetId="4" state="visible" r:id="rId6"/>
  </sheets>
  <definedNames>
    <definedName function="false" hidden="false" localSheetId="1" name="_xlnm.Criteria" vbProcedure="false">Muzi!$G$4</definedName>
    <definedName function="false" hidden="false" localSheetId="2" name="_xlnm.Criteria" vbProcedure="false">Zeny!$G$4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<sst xmlns="http://schemas.openxmlformats.org/spreadsheetml/2006/main" count="79" uniqueCount="35">
  <si>
    <t xml:space="preserve">Triatlon Drahoňův Újezd</t>
  </si>
  <si>
    <t xml:space="preserve">https://triatlondu.asoftware.cz/</t>
  </si>
  <si>
    <t xml:space="preserve">Startovní listina</t>
  </si>
  <si>
    <t xml:space="preserve">Kategorie:</t>
  </si>
  <si>
    <t xml:space="preserve">Kadetky 15-19</t>
  </si>
  <si>
    <t xml:space="preserve">Narození od-do:</t>
  </si>
  <si>
    <t xml:space="preserve">Číslo</t>
  </si>
  <si>
    <t xml:space="preserve">Jméno</t>
  </si>
  <si>
    <t xml:space="preserve">Klub</t>
  </si>
  <si>
    <t xml:space="preserve">Ročník</t>
  </si>
  <si>
    <t xml:space="preserve">Plavání</t>
  </si>
  <si>
    <t xml:space="preserve">Kolo</t>
  </si>
  <si>
    <t xml:space="preserve">Běh</t>
  </si>
  <si>
    <t xml:space="preserve">Celkem</t>
  </si>
  <si>
    <t xml:space="preserve">Pořadí</t>
  </si>
  <si>
    <t xml:space="preserve">Franková Kristýna</t>
  </si>
  <si>
    <t xml:space="preserve">Hořovice</t>
  </si>
  <si>
    <t xml:space="preserve">Julie Šeredová</t>
  </si>
  <si>
    <t xml:space="preserve">Sk-Motorlet Praha</t>
  </si>
  <si>
    <t xml:space="preserve">Anna Skalická</t>
  </si>
  <si>
    <t xml:space="preserve">Muži 20-44let</t>
  </si>
  <si>
    <t xml:space="preserve">Frank Martin</t>
  </si>
  <si>
    <t xml:space="preserve">Frank Marek</t>
  </si>
  <si>
    <t xml:space="preserve">Václav LudvÍk</t>
  </si>
  <si>
    <t xml:space="preserve">Zbiroh</t>
  </si>
  <si>
    <t xml:space="preserve">Jiří Šereda</t>
  </si>
  <si>
    <t xml:space="preserve">Daniel Karas</t>
  </si>
  <si>
    <t xml:space="preserve">David Šereda</t>
  </si>
  <si>
    <t xml:space="preserve">Petr Aubrecht</t>
  </si>
  <si>
    <t xml:space="preserve">Bonbon</t>
  </si>
  <si>
    <t xml:space="preserve">Ženy 20-39</t>
  </si>
  <si>
    <t xml:space="preserve">Hana Bonifaceová</t>
  </si>
  <si>
    <t xml:space="preserve">TT-Loko Beroun</t>
  </si>
  <si>
    <t xml:space="preserve">Vetráni 45+</t>
  </si>
  <si>
    <t xml:space="preserve">Kalouch Jaroslav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</si>
</sst>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&quot;. &quot;m&quot;. &quot;yyyy"/>
    <numFmt numFmtId="166" formatCode="[$-F400]h:mm:ss\ AM/PM"/>
    <numFmt numFmtId="167" formatCode="hh:mm:ss"/>
    <numFmt numFmtId="168" formatCode="[h]:mm:ss"/>
    <numFmt numFmtId="169" formatCode="[hh]:mm:ss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dotted"/>
      <top/>
      <bottom style="medium"/>
      <diagonal/>
    </border>
    <border diagonalUp="false" diagonalDown="false">
      <left style="dotted"/>
      <right style="dotted"/>
      <top/>
      <bottom style="medium"/>
      <diagonal/>
    </border>
    <border diagonalUp="false" diagonalDown="false">
      <left style="medium"/>
      <right style="dotted"/>
      <top/>
      <bottom style="medium"/>
      <diagonal/>
    </border>
    <border diagonalUp="false" diagonalDown="false">
      <left style="dotted"/>
      <right style="medium"/>
      <top/>
      <bottom style="medium"/>
      <diagonal/>
    </border>
    <border diagonalUp="false" diagonalDown="false">
      <left style="dotted"/>
      <right/>
      <top/>
      <bottom style="medium"/>
      <diagonal/>
    </border>
    <border diagonalUp="false" diagonalDown="false">
      <left/>
      <right style="dotted"/>
      <top style="thin"/>
      <bottom style="thin"/>
      <diagonal/>
    </border>
    <border diagonalUp="false" diagonalDown="false">
      <left style="dotted"/>
      <right style="dotted"/>
      <top style="thin"/>
      <bottom style="thin"/>
      <diagonal/>
    </border>
    <border diagonalUp="false" diagonalDown="false">
      <left style="medium"/>
      <right style="dotted"/>
      <top style="thin"/>
      <bottom style="thin"/>
      <diagonal/>
    </border>
    <border diagonalUp="false" diagonalDown="false">
      <left style="dotted"/>
      <right style="medium"/>
      <top style="thin"/>
      <bottom style="thin"/>
      <diagonal/>
    </border>
    <border diagonalUp="false" diagonalDown="false">
      <left style="dotted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triatlondu.asoftware.cz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2" min="2" style="1" width="24.4"/>
    <col collapsed="false" customWidth="true" hidden="false" outlineLevel="0" max="3" min="3" style="1" width="18.05"/>
    <col collapsed="false" customWidth="true" hidden="false" outlineLevel="0" max="7" min="5" style="1" width="11.28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customFormat="false" ht="15" hidden="false" customHeight="true" outlineLevel="0" collapsed="false">
      <c r="A2" s="5" t="n">
        <f aca="false">Muzi!A2</f>
        <v>46235</v>
      </c>
      <c r="B2" s="5"/>
      <c r="C2" s="6" t="s">
        <v>2</v>
      </c>
      <c r="D2" s="6"/>
      <c r="E2" s="6"/>
      <c r="F2" s="7"/>
      <c r="G2" s="8" t="s">
        <v>3</v>
      </c>
      <c r="H2" s="9" t="s">
        <v>4</v>
      </c>
      <c r="I2" s="9"/>
      <c r="J2" s="1"/>
      <c r="K2" s="1"/>
      <c r="L2" s="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customFormat="false" ht="15" hidden="false" customHeight="true" outlineLevel="0" collapsed="false">
      <c r="A3" s="7"/>
      <c r="B3" s="7"/>
      <c r="C3" s="7"/>
      <c r="D3" s="7"/>
      <c r="E3" s="7"/>
      <c r="F3" s="7"/>
      <c r="G3" s="8" t="s">
        <v>5</v>
      </c>
      <c r="H3" s="10" t="str">
        <f aca="false">_xlfn.TEXTJOIN(" - ",0,YEAR(A2)-19, YEAR(A2)-15)</f>
        <v>2007 - 2011</v>
      </c>
      <c r="I3" s="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customFormat="false" ht="17.45" hidden="false" customHeight="true" outlineLevel="0" collapsed="false">
      <c r="A4" s="11" t="s">
        <v>6</v>
      </c>
      <c r="B4" s="12" t="s">
        <v>7</v>
      </c>
      <c r="C4" s="12" t="s">
        <v>8</v>
      </c>
      <c r="D4" s="12" t="s">
        <v>9</v>
      </c>
      <c r="E4" s="13" t="s">
        <v>10</v>
      </c>
      <c r="F4" s="12" t="s">
        <v>11</v>
      </c>
      <c r="G4" s="14" t="s">
        <v>12</v>
      </c>
      <c r="H4" s="11" t="s">
        <v>13</v>
      </c>
      <c r="I4" s="15" t="s">
        <v>14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</row>
    <row r="5" customFormat="false" ht="25.15" hidden="false" customHeight="true" outlineLevel="0" collapsed="false">
      <c r="A5" s="17" t="n">
        <v>7</v>
      </c>
      <c r="B5" s="18" t="s">
        <v>15</v>
      </c>
      <c r="C5" s="18" t="s">
        <v>16</v>
      </c>
      <c r="D5" s="18" t="n">
        <v>2013</v>
      </c>
      <c r="E5" s="19" t="n">
        <v>0.00224537037037037</v>
      </c>
      <c r="F5" s="20" t="n">
        <v>0.0115509259259259</v>
      </c>
      <c r="G5" s="21" t="n">
        <v>0.00391203703703704</v>
      </c>
      <c r="H5" s="22" t="n">
        <f aca="false">SUM(E5:G5)</f>
        <v>0.0177083333333333</v>
      </c>
      <c r="I5" s="23" t="n">
        <v>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</row>
    <row r="6" customFormat="false" ht="25.15" hidden="false" customHeight="true" outlineLevel="0" collapsed="false">
      <c r="A6" s="17" t="n">
        <v>9</v>
      </c>
      <c r="B6" s="18" t="s">
        <v>17</v>
      </c>
      <c r="C6" s="18" t="s">
        <v>18</v>
      </c>
      <c r="D6" s="18" t="n">
        <v>2014</v>
      </c>
      <c r="E6" s="19" t="n">
        <v>0.00274305555555556</v>
      </c>
      <c r="F6" s="20" t="n">
        <v>0.0154398148148148</v>
      </c>
      <c r="G6" s="21" t="n">
        <v>0.00494212962962963</v>
      </c>
      <c r="H6" s="22" t="n">
        <f aca="false">SUM(E6:G6)</f>
        <v>0.023125</v>
      </c>
      <c r="I6" s="23" t="n">
        <v>2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</row>
    <row r="7" customFormat="false" ht="25.15" hidden="false" customHeight="true" outlineLevel="0" collapsed="false">
      <c r="A7" s="17" t="n">
        <v>4</v>
      </c>
      <c r="B7" s="18" t="s">
        <v>19</v>
      </c>
      <c r="C7" s="18"/>
      <c r="D7" s="18" t="n">
        <v>2013</v>
      </c>
      <c r="E7" s="19" t="n">
        <v>0.0044212962962963</v>
      </c>
      <c r="F7" s="20" t="n">
        <v>0.0176851851851852</v>
      </c>
      <c r="G7" s="21" t="n">
        <v>0.00681712962962963</v>
      </c>
      <c r="H7" s="22" t="n">
        <f aca="false">SUM(E7:G7)</f>
        <v>0.0289236111111111</v>
      </c>
      <c r="I7" s="23" t="n">
        <v>3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</row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88671875" defaultRowHeight="15" customHeight="true" zeroHeight="false" outlineLevelRow="0" outlineLevelCol="0"/>
  <cols>
    <col collapsed="false" customWidth="true" hidden="false" outlineLevel="0" max="1" min="1" style="4" width="6.88"/>
    <col collapsed="false" customWidth="true" hidden="false" outlineLevel="0" max="2" min="2" style="4" width="28.64"/>
    <col collapsed="false" customWidth="true" hidden="false" outlineLevel="0" max="3" min="3" style="4" width="21.57"/>
    <col collapsed="false" customWidth="true" hidden="false" outlineLevel="0" max="4" min="4" style="25" width="11.04"/>
    <col collapsed="false" customWidth="true" hidden="false" outlineLevel="0" max="7" min="5" style="25" width="12.9"/>
    <col collapsed="false" customWidth="true" hidden="false" outlineLevel="0" max="8" min="8" style="4" width="12.9"/>
    <col collapsed="false" customWidth="false" hidden="false" outlineLevel="0" max="1024" min="9" style="4" width="8.87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</row>
    <row r="2" customFormat="false" ht="15" hidden="false" customHeight="true" outlineLevel="0" collapsed="false">
      <c r="A2" s="5" t="n">
        <v>46235</v>
      </c>
      <c r="B2" s="5"/>
      <c r="C2" s="6" t="s">
        <v>2</v>
      </c>
      <c r="D2" s="6"/>
      <c r="E2" s="6"/>
      <c r="F2" s="7"/>
      <c r="G2" s="8" t="s">
        <v>3</v>
      </c>
      <c r="H2" s="9" t="s">
        <v>20</v>
      </c>
      <c r="I2" s="9"/>
      <c r="J2" s="1"/>
      <c r="K2" s="1"/>
    </row>
    <row r="3" customFormat="false" ht="15" hidden="false" customHeight="true" outlineLevel="0" collapsed="false">
      <c r="A3" s="7"/>
      <c r="B3" s="7"/>
      <c r="C3" s="7"/>
      <c r="D3" s="7"/>
      <c r="E3" s="7"/>
      <c r="F3" s="7"/>
      <c r="G3" s="8" t="s">
        <v>5</v>
      </c>
      <c r="H3" s="10" t="str">
        <f aca="false">_xlfn.TEXTJOIN(" - ",0,YEAR(A2)-44, YEAR(A2)-20)</f>
        <v>1982 - 2006</v>
      </c>
      <c r="I3" s="10"/>
    </row>
    <row r="4" s="16" customFormat="true" ht="17.45" hidden="false" customHeight="true" outlineLevel="0" collapsed="false">
      <c r="A4" s="11" t="s">
        <v>6</v>
      </c>
      <c r="B4" s="12" t="s">
        <v>7</v>
      </c>
      <c r="C4" s="12" t="s">
        <v>8</v>
      </c>
      <c r="D4" s="12" t="s">
        <v>9</v>
      </c>
      <c r="E4" s="13" t="s">
        <v>10</v>
      </c>
      <c r="F4" s="12" t="s">
        <v>11</v>
      </c>
      <c r="G4" s="14" t="s">
        <v>12</v>
      </c>
      <c r="H4" s="11" t="s">
        <v>13</v>
      </c>
      <c r="I4" s="15" t="s">
        <v>14</v>
      </c>
    </row>
    <row r="5" s="24" customFormat="true" ht="25.15" hidden="false" customHeight="true" outlineLevel="0" collapsed="false">
      <c r="A5" s="17" t="n">
        <v>6</v>
      </c>
      <c r="B5" s="18" t="s">
        <v>21</v>
      </c>
      <c r="C5" s="18"/>
      <c r="D5" s="18" t="n">
        <v>1979</v>
      </c>
      <c r="E5" s="26" t="n">
        <v>0.00505787037037037</v>
      </c>
      <c r="F5" s="27" t="n">
        <v>0.0318287037037037</v>
      </c>
      <c r="G5" s="28" t="n">
        <v>0.0116203703703704</v>
      </c>
      <c r="H5" s="29" t="n">
        <f aca="false">SUM(E5:G5)</f>
        <v>0.0485069444444445</v>
      </c>
      <c r="I5" s="23" t="n">
        <v>1</v>
      </c>
    </row>
    <row r="6" customFormat="false" ht="25.15" hidden="false" customHeight="true" outlineLevel="0" collapsed="false">
      <c r="A6" s="17" t="n">
        <v>8</v>
      </c>
      <c r="B6" s="18" t="s">
        <v>22</v>
      </c>
      <c r="C6" s="18"/>
      <c r="D6" s="18" t="n">
        <v>2010</v>
      </c>
      <c r="E6" s="26" t="n">
        <v>0.00726851851851852</v>
      </c>
      <c r="F6" s="27" t="n">
        <v>0.031712962962963</v>
      </c>
      <c r="G6" s="28" t="n">
        <v>0.0112962962962963</v>
      </c>
      <c r="H6" s="29" t="n">
        <f aca="false">SUM(E6:G6)</f>
        <v>0.0502777777777778</v>
      </c>
      <c r="I6" s="23" t="n">
        <v>2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</row>
    <row r="7" customFormat="false" ht="25.15" hidden="false" customHeight="true" outlineLevel="0" collapsed="false">
      <c r="A7" s="17" t="n">
        <v>12</v>
      </c>
      <c r="B7" s="18" t="s">
        <v>23</v>
      </c>
      <c r="C7" s="18" t="s">
        <v>24</v>
      </c>
      <c r="D7" s="18" t="n">
        <v>1982</v>
      </c>
      <c r="E7" s="26" t="n">
        <v>0.00767361111111111</v>
      </c>
      <c r="F7" s="27" t="n">
        <v>0.0404166666666667</v>
      </c>
      <c r="G7" s="28" t="n">
        <v>0.0124537037037037</v>
      </c>
      <c r="H7" s="29" t="n">
        <f aca="false">SUM(E7:G7)</f>
        <v>0.0605439814814815</v>
      </c>
      <c r="I7" s="23" t="n">
        <v>3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</row>
    <row r="8" customFormat="false" ht="25.15" hidden="false" customHeight="true" outlineLevel="0" collapsed="false">
      <c r="A8" s="17" t="n">
        <v>11</v>
      </c>
      <c r="B8" s="18" t="s">
        <v>25</v>
      </c>
      <c r="C8" s="18"/>
      <c r="D8" s="18" t="n">
        <v>1981</v>
      </c>
      <c r="E8" s="26" t="n">
        <v>0.00630787037037037</v>
      </c>
      <c r="F8" s="27" t="n">
        <v>0.0428009259259259</v>
      </c>
      <c r="G8" s="28" t="n">
        <v>0.0125231481481481</v>
      </c>
      <c r="H8" s="29" t="n">
        <f aca="false">SUM(E8:G8)</f>
        <v>0.0616319444444444</v>
      </c>
      <c r="I8" s="23" t="n">
        <v>4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</row>
    <row r="9" customFormat="false" ht="25.15" hidden="false" customHeight="true" outlineLevel="0" collapsed="false">
      <c r="A9" s="17" t="n">
        <v>5</v>
      </c>
      <c r="B9" s="18" t="s">
        <v>26</v>
      </c>
      <c r="C9" s="18"/>
      <c r="D9" s="18" t="n">
        <v>1991</v>
      </c>
      <c r="E9" s="26" t="n">
        <v>0.00688657407407407</v>
      </c>
      <c r="F9" s="27" t="n">
        <v>0.0461805555555556</v>
      </c>
      <c r="G9" s="28" t="n">
        <v>0.0138078703703704</v>
      </c>
      <c r="H9" s="29" t="n">
        <f aca="false">SUM(E9:G9)</f>
        <v>0.0668750000000001</v>
      </c>
      <c r="I9" s="23" t="n">
        <v>5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</row>
    <row r="10" customFormat="false" ht="25.15" hidden="false" customHeight="true" outlineLevel="0" collapsed="false">
      <c r="A10" s="17" t="n">
        <v>10</v>
      </c>
      <c r="B10" s="18" t="s">
        <v>27</v>
      </c>
      <c r="C10" s="18" t="s">
        <v>18</v>
      </c>
      <c r="D10" s="18" t="n">
        <v>2016</v>
      </c>
      <c r="E10" s="26" t="n">
        <v>0.00577546296296296</v>
      </c>
      <c r="F10" s="27" t="n">
        <v>0.0555555555555556</v>
      </c>
      <c r="G10" s="28" t="n">
        <v>0.0179861111111111</v>
      </c>
      <c r="H10" s="29" t="n">
        <f aca="false">SUM(E10:G10)</f>
        <v>0.0793171296296297</v>
      </c>
      <c r="I10" s="23" t="n">
        <v>6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</row>
    <row r="11" customFormat="false" ht="25.15" hidden="false" customHeight="true" outlineLevel="0" collapsed="false">
      <c r="A11" s="17" t="n">
        <v>1</v>
      </c>
      <c r="B11" s="18" t="s">
        <v>28</v>
      </c>
      <c r="C11" s="18" t="s">
        <v>29</v>
      </c>
      <c r="D11" s="18" t="n">
        <v>1972</v>
      </c>
      <c r="E11" s="26" t="n">
        <v>0.00762731481481482</v>
      </c>
      <c r="F11" s="27" t="n">
        <v>0.0560416666666667</v>
      </c>
      <c r="G11" s="28" t="n">
        <v>0.0174421296296296</v>
      </c>
      <c r="H11" s="29" t="n">
        <f aca="false">SUM(E11:G11)</f>
        <v>0.0811111111111111</v>
      </c>
      <c r="I11" s="23" t="n">
        <v>7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</row>
    <row r="12" customFormat="false" ht="25.15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88671875" defaultRowHeight="13.8" customHeight="true" zeroHeight="false" outlineLevelRow="0" outlineLevelCol="0"/>
  <cols>
    <col collapsed="false" customWidth="true" hidden="false" outlineLevel="0" max="1" min="1" style="4" width="6.88"/>
    <col collapsed="false" customWidth="true" hidden="false" outlineLevel="0" max="2" min="2" style="4" width="28.64"/>
    <col collapsed="false" customWidth="true" hidden="false" outlineLevel="0" max="3" min="3" style="4" width="21.57"/>
    <col collapsed="false" customWidth="true" hidden="false" outlineLevel="0" max="4" min="4" style="25" width="11.04"/>
    <col collapsed="false" customWidth="true" hidden="false" outlineLevel="0" max="7" min="5" style="25" width="13.09"/>
    <col collapsed="false" customWidth="true" hidden="false" outlineLevel="0" max="8" min="8" style="4" width="13.09"/>
    <col collapsed="false" customWidth="false" hidden="false" outlineLevel="0" max="1024" min="9" style="4" width="8.87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</row>
    <row r="2" customFormat="false" ht="15" hidden="false" customHeight="true" outlineLevel="0" collapsed="false">
      <c r="A2" s="5" t="n">
        <f aca="false">Muzi!A2</f>
        <v>46235</v>
      </c>
      <c r="B2" s="5"/>
      <c r="C2" s="6" t="s">
        <v>2</v>
      </c>
      <c r="D2" s="6"/>
      <c r="E2" s="6"/>
      <c r="F2" s="7"/>
      <c r="G2" s="8" t="s">
        <v>3</v>
      </c>
      <c r="H2" s="9" t="s">
        <v>30</v>
      </c>
      <c r="I2" s="9"/>
      <c r="J2" s="1"/>
      <c r="K2" s="1"/>
      <c r="L2" s="1"/>
    </row>
    <row r="3" customFormat="false" ht="15" hidden="false" customHeight="true" outlineLevel="0" collapsed="false">
      <c r="A3" s="7"/>
      <c r="B3" s="7"/>
      <c r="C3" s="7"/>
      <c r="D3" s="7"/>
      <c r="E3" s="7"/>
      <c r="F3" s="7"/>
      <c r="G3" s="8" t="s">
        <v>5</v>
      </c>
      <c r="H3" s="10" t="str">
        <f aca="false">_xlfn.TEXTJOIN(" - ",0,YEAR(A2)-39, YEAR(A2)-20)</f>
        <v>1987 - 2006</v>
      </c>
      <c r="I3" s="10"/>
    </row>
    <row r="4" s="16" customFormat="true" ht="17.45" hidden="false" customHeight="true" outlineLevel="0" collapsed="false">
      <c r="A4" s="11" t="s">
        <v>6</v>
      </c>
      <c r="B4" s="12" t="s">
        <v>7</v>
      </c>
      <c r="C4" s="12" t="s">
        <v>8</v>
      </c>
      <c r="D4" s="12" t="s">
        <v>9</v>
      </c>
      <c r="E4" s="13" t="s">
        <v>10</v>
      </c>
      <c r="F4" s="12" t="s">
        <v>11</v>
      </c>
      <c r="G4" s="14" t="s">
        <v>12</v>
      </c>
      <c r="H4" s="11" t="s">
        <v>13</v>
      </c>
      <c r="I4" s="15" t="s">
        <v>14</v>
      </c>
    </row>
    <row r="5" s="24" customFormat="true" ht="25.15" hidden="false" customHeight="true" outlineLevel="0" collapsed="false">
      <c r="A5" s="17" t="n">
        <v>3</v>
      </c>
      <c r="B5" s="18" t="s">
        <v>31</v>
      </c>
      <c r="C5" s="18" t="s">
        <v>32</v>
      </c>
      <c r="D5" s="18" t="n">
        <v>1991</v>
      </c>
      <c r="E5" s="30" t="n">
        <v>0.00221064814814815</v>
      </c>
      <c r="F5" s="31" t="n">
        <v>0.0315509259259259</v>
      </c>
      <c r="G5" s="32" t="n">
        <v>0.0114236111111111</v>
      </c>
      <c r="H5" s="33" t="n">
        <f aca="false">SUM(E5:G5)</f>
        <v>0.0451851851851852</v>
      </c>
      <c r="I5" s="17" t="n">
        <v>1</v>
      </c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8.22"/>
    <col collapsed="false" customWidth="true" hidden="false" outlineLevel="0" max="2" min="2" style="1" width="31.2"/>
    <col collapsed="false" customWidth="true" hidden="false" outlineLevel="0" max="3" min="3" style="1" width="19.16"/>
    <col collapsed="false" customWidth="true" hidden="false" outlineLevel="0" max="7" min="5" style="1" width="11.75"/>
  </cols>
  <sheetData>
    <row r="1" customFormat="false" ht="19.7" hidden="false" customHeight="false" outlineLevel="0" collapsed="false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customFormat="false" ht="13.8" hidden="false" customHeight="false" outlineLevel="0" collapsed="false">
      <c r="A2" s="5" t="n">
        <f aca="false">Muzi!A2</f>
        <v>46235</v>
      </c>
      <c r="B2" s="5"/>
      <c r="C2" s="6" t="s">
        <v>2</v>
      </c>
      <c r="D2" s="6"/>
      <c r="E2" s="6"/>
      <c r="F2" s="7"/>
      <c r="G2" s="8" t="s">
        <v>3</v>
      </c>
      <c r="H2" s="9" t="s">
        <v>33</v>
      </c>
      <c r="I2" s="9"/>
    </row>
    <row r="3" customFormat="false" ht="13.8" hidden="false" customHeight="false" outlineLevel="0" collapsed="false">
      <c r="A3" s="7"/>
      <c r="B3" s="7"/>
      <c r="C3" s="7"/>
      <c r="D3" s="7"/>
      <c r="E3" s="7"/>
      <c r="F3" s="7"/>
      <c r="G3" s="8" t="s">
        <v>5</v>
      </c>
      <c r="H3" s="10" t="str">
        <f aca="false">_xlfn.TEXTJOIN(" - ",0,"...", YEAR(A2)-45)</f>
        <v>... - 1981</v>
      </c>
      <c r="I3" s="10"/>
    </row>
    <row r="4" customFormat="false" ht="28.15" hidden="false" customHeight="true" outlineLevel="0" collapsed="false">
      <c r="A4" s="11" t="s">
        <v>6</v>
      </c>
      <c r="B4" s="12" t="s">
        <v>7</v>
      </c>
      <c r="C4" s="12" t="s">
        <v>8</v>
      </c>
      <c r="D4" s="12" t="s">
        <v>9</v>
      </c>
      <c r="E4" s="13" t="s">
        <v>10</v>
      </c>
      <c r="F4" s="12" t="s">
        <v>11</v>
      </c>
      <c r="G4" s="34" t="s">
        <v>12</v>
      </c>
      <c r="H4" s="11" t="s">
        <v>13</v>
      </c>
      <c r="I4" s="15" t="s">
        <v>14</v>
      </c>
    </row>
    <row r="5" customFormat="false" ht="28.15" hidden="false" customHeight="true" outlineLevel="0" collapsed="false">
      <c r="A5" s="17" t="n">
        <v>2</v>
      </c>
      <c r="B5" s="18" t="s">
        <v>34</v>
      </c>
      <c r="C5" s="18" t="s">
        <v>32</v>
      </c>
      <c r="D5" s="18" t="n">
        <v>1964</v>
      </c>
      <c r="E5" s="26" t="n">
        <v>0.00284722222222222</v>
      </c>
      <c r="F5" s="27" t="n">
        <v>0.0299652777777778</v>
      </c>
      <c r="G5" s="35"/>
      <c r="H5" s="29" t="n">
        <f aca="false">SUM(E5:F5)</f>
        <v>0.0328125</v>
      </c>
      <c r="I5" s="23" t="n">
        <v>1</v>
      </c>
    </row>
  </sheetData>
  <mergeCells count="6">
    <mergeCell ref="A1:F1"/>
    <mergeCell ref="G1:I1"/>
    <mergeCell ref="A2:B2"/>
    <mergeCell ref="C2:E2"/>
    <mergeCell ref="H2:I2"/>
    <mergeCell ref="H3:I3"/>
  </mergeCells>
  <hyperlinks>
    <hyperlink ref="G1" r:id="rId1" display="https://triatlondu.asoftware.cz/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1984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en-US</dc:language>
  <cp:lastModifiedBy/>
  <cp:lastPrinted>2026-07-30T19:08:36Z</cp:lastPrinted>
  <dcterms:modified xsi:type="dcterms:W3CDTF">2026-08-01T15:51:25Z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